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wner\Documents\★マニュアル、ソフト、データシート\"/>
    </mc:Choice>
  </mc:AlternateContent>
  <bookViews>
    <workbookView xWindow="0" yWindow="0" windowWidth="28800" windowHeight="13035"/>
  </bookViews>
  <sheets>
    <sheet name="Sheet1 (3)" sheetId="4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" i="4" l="1"/>
  <c r="C7" i="4"/>
  <c r="C10" i="4" l="1"/>
  <c r="C16" i="4" s="1"/>
  <c r="C9" i="4"/>
  <c r="C15" i="4" l="1"/>
  <c r="C12" i="4"/>
  <c r="C13" i="4"/>
</calcChain>
</file>

<file path=xl/sharedStrings.xml><?xml version="1.0" encoding="utf-8"?>
<sst xmlns="http://schemas.openxmlformats.org/spreadsheetml/2006/main" count="25" uniqueCount="23">
  <si>
    <t>a</t>
    <phoneticPr fontId="2"/>
  </si>
  <si>
    <t>b</t>
    <phoneticPr fontId="2"/>
  </si>
  <si>
    <t>c</t>
    <phoneticPr fontId="2"/>
  </si>
  <si>
    <t>x1</t>
    <phoneticPr fontId="2"/>
  </si>
  <si>
    <t>x2</t>
    <phoneticPr fontId="2"/>
  </si>
  <si>
    <t>[A]0</t>
    <phoneticPr fontId="2"/>
  </si>
  <si>
    <t>[B]0</t>
    <phoneticPr fontId="2"/>
  </si>
  <si>
    <t>Kd</t>
    <phoneticPr fontId="2"/>
  </si>
  <si>
    <t>x1/[A]0</t>
    <phoneticPr fontId="2"/>
  </si>
  <si>
    <t>x2/[B]0</t>
    <phoneticPr fontId="2"/>
  </si>
  <si>
    <t>x1/[B]0</t>
    <phoneticPr fontId="2"/>
  </si>
  <si>
    <t>x2/[A]0</t>
    <phoneticPr fontId="2"/>
  </si>
  <si>
    <t>Aの初濃度（M）：</t>
    <rPh sb="2" eb="3">
      <t>ショ</t>
    </rPh>
    <rPh sb="3" eb="5">
      <t>ノウド</t>
    </rPh>
    <phoneticPr fontId="2"/>
  </si>
  <si>
    <t>解離定数（M)：</t>
    <rPh sb="0" eb="2">
      <t>カイリ</t>
    </rPh>
    <rPh sb="2" eb="4">
      <t>テイスウ</t>
    </rPh>
    <phoneticPr fontId="2"/>
  </si>
  <si>
    <t>二次方程式の係数：</t>
    <rPh sb="0" eb="2">
      <t>ニジ</t>
    </rPh>
    <rPh sb="2" eb="5">
      <t>ホウテイシキ</t>
    </rPh>
    <rPh sb="6" eb="8">
      <t>ケイスウ</t>
    </rPh>
    <phoneticPr fontId="2"/>
  </si>
  <si>
    <t>解：</t>
  </si>
  <si>
    <t>解：</t>
    <rPh sb="0" eb="1">
      <t>カイ</t>
    </rPh>
    <phoneticPr fontId="2"/>
  </si>
  <si>
    <t>Aの錯化率（x1で計算したとき）：</t>
    <rPh sb="2" eb="3">
      <t>サク</t>
    </rPh>
    <rPh sb="3" eb="4">
      <t>カ</t>
    </rPh>
    <rPh sb="4" eb="5">
      <t>リツ</t>
    </rPh>
    <rPh sb="9" eb="11">
      <t>ケイサン</t>
    </rPh>
    <phoneticPr fontId="2"/>
  </si>
  <si>
    <t>Bの錯化率（x1で計算したとき）：</t>
    <phoneticPr fontId="2"/>
  </si>
  <si>
    <t>Aの錯化率（x2で計算したとき）：</t>
    <rPh sb="2" eb="3">
      <t>サク</t>
    </rPh>
    <rPh sb="3" eb="4">
      <t>カ</t>
    </rPh>
    <rPh sb="4" eb="5">
      <t>リツ</t>
    </rPh>
    <rPh sb="9" eb="11">
      <t>ケイサン</t>
    </rPh>
    <phoneticPr fontId="2"/>
  </si>
  <si>
    <t>Bの錯化率（x2で計算したとき）：</t>
    <phoneticPr fontId="2"/>
  </si>
  <si>
    <t>入力してください↓</t>
    <rPh sb="0" eb="2">
      <t>ニュウリョク</t>
    </rPh>
    <phoneticPr fontId="2"/>
  </si>
  <si>
    <t>Bの初濃度（M)：</t>
    <rPh sb="2" eb="3">
      <t>ショ</t>
    </rPh>
    <rPh sb="3" eb="5">
      <t>ノウド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</si>
</sst>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00000E+00"/>
    <numFmt numFmtId="177" formatCode="0.000000_ "/>
  </numFmts>
  <fonts count="4" x14ac:knownFonts="1">
    <font>
      <sz val="11"/>
      <color theme="1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thin">
        <color rgb="FFFF0000"/>
      </bottom>
      <diagonal/>
    </border>
    <border>
      <left style="medium">
        <color rgb="FFFF0000"/>
      </left>
      <right style="medium">
        <color rgb="FFFF0000"/>
      </right>
      <top style="thin">
        <color rgb="FFFF0000"/>
      </top>
      <bottom style="thin">
        <color rgb="FFFF0000"/>
      </bottom>
      <diagonal/>
    </border>
    <border>
      <left style="medium">
        <color rgb="FFFF0000"/>
      </left>
      <right style="medium">
        <color rgb="FFFF0000"/>
      </right>
      <top style="thin">
        <color rgb="FFFF0000"/>
      </top>
      <bottom style="medium">
        <color rgb="FFFF0000"/>
      </bottom>
      <diagonal/>
    </border>
    <border>
      <left style="medium">
        <color rgb="FF00B0F0"/>
      </left>
      <right style="medium">
        <color rgb="FF00B0F0"/>
      </right>
      <top style="medium">
        <color rgb="FF00B0F0"/>
      </top>
      <bottom style="thin">
        <color rgb="FF00B0F0"/>
      </bottom>
      <diagonal/>
    </border>
    <border>
      <left style="medium">
        <color rgb="FF00B0F0"/>
      </left>
      <right style="medium">
        <color rgb="FF00B0F0"/>
      </right>
      <top style="thin">
        <color rgb="FF00B0F0"/>
      </top>
      <bottom style="medium">
        <color rgb="FF00B0F0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0" fillId="0" borderId="0" xfId="0" applyNumberFormat="1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right" vertical="center"/>
    </xf>
    <xf numFmtId="0" fontId="0" fillId="0" borderId="0" xfId="0" applyBorder="1">
      <alignment vertical="center"/>
    </xf>
    <xf numFmtId="11" fontId="0" fillId="0" borderId="1" xfId="0" applyNumberFormat="1" applyBorder="1">
      <alignment vertical="center"/>
    </xf>
    <xf numFmtId="11" fontId="0" fillId="0" borderId="2" xfId="0" applyNumberFormat="1" applyBorder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Border="1">
      <alignment vertical="center"/>
    </xf>
    <xf numFmtId="177" fontId="0" fillId="0" borderId="4" xfId="0" applyNumberFormat="1" applyBorder="1">
      <alignment vertical="center"/>
    </xf>
    <xf numFmtId="177" fontId="0" fillId="0" borderId="5" xfId="0" applyNumberFormat="1" applyBorder="1">
      <alignment vertical="center"/>
    </xf>
    <xf numFmtId="176" fontId="0" fillId="0" borderId="4" xfId="0" applyNumberFormat="1" applyBorder="1">
      <alignment vertical="center"/>
    </xf>
    <xf numFmtId="176" fontId="0" fillId="0" borderId="5" xfId="0" applyNumberFormat="1" applyBorder="1">
      <alignment vertical="center"/>
    </xf>
    <xf numFmtId="11" fontId="0" fillId="0" borderId="3" xfId="0" applyNumberForma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247649</xdr:colOff>
      <xdr:row>1</xdr:row>
      <xdr:rowOff>19049</xdr:rowOff>
    </xdr:from>
    <xdr:ext cx="4124325" cy="4391026"/>
    <xdr:sp macro="" textlink="">
      <xdr:nvSpPr>
        <xdr:cNvPr id="4" name="テキスト ボックス 3"/>
        <xdr:cNvSpPr txBox="1"/>
      </xdr:nvSpPr>
      <xdr:spPr>
        <a:xfrm>
          <a:off x="5762624" y="19049"/>
          <a:ext cx="4124325" cy="4391026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en-US" altLang="ja-JP" sz="1100"/>
            <a:t>A + B </a:t>
          </a:r>
          <a:r>
            <a:rPr kumimoji="1" lang="ja-JP" altLang="en-US" sz="1100"/>
            <a:t>⇔ </a:t>
          </a:r>
          <a:r>
            <a:rPr kumimoji="1" lang="en-US" altLang="ja-JP" sz="1100"/>
            <a:t>AB</a:t>
          </a:r>
        </a:p>
        <a:p>
          <a:endParaRPr kumimoji="1" lang="en-US" altLang="ja-JP" sz="1100"/>
        </a:p>
        <a:p>
          <a:r>
            <a:rPr kumimoji="1" lang="en-US" altLang="ja-JP" sz="1100"/>
            <a:t>[AB] = x</a:t>
          </a:r>
          <a:r>
            <a:rPr kumimoji="1" lang="ja-JP" altLang="en-US" sz="1100"/>
            <a:t>とすると、</a:t>
          </a:r>
          <a:endParaRPr kumimoji="1" lang="en-US" altLang="ja-JP" sz="1100"/>
        </a:p>
        <a:p>
          <a:r>
            <a:rPr kumimoji="1" lang="en-US" altLang="ja-JP" sz="1100"/>
            <a:t>Kd = [A][B]/[AB]</a:t>
          </a:r>
          <a:r>
            <a:rPr kumimoji="1" lang="en-US" altLang="ja-JP" sz="1100" baseline="0"/>
            <a:t> = ([A]0 + [B]0) / x</a:t>
          </a:r>
        </a:p>
        <a:p>
          <a:endParaRPr kumimoji="1" lang="en-US" altLang="ja-JP" sz="1100" baseline="0"/>
        </a:p>
        <a:p>
          <a:r>
            <a:rPr kumimoji="1" lang="ja-JP" altLang="en-US" sz="1100" baseline="0"/>
            <a:t>上式を変換すると、</a:t>
          </a:r>
          <a:endParaRPr kumimoji="1" lang="en-US" altLang="ja-JP" sz="1100" baseline="0"/>
        </a:p>
        <a:p>
          <a:r>
            <a:rPr kumimoji="1" lang="en-US" altLang="ja-JP" sz="1100" baseline="0"/>
            <a:t>x^2 -([A]0 + [B]0 + Kd)x + </a:t>
          </a:r>
          <a:r>
            <a:rPr kumimoji="1" lang="en-US" altLang="ja-JP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[A]0*[B]0  = 0</a:t>
          </a:r>
        </a:p>
        <a:p>
          <a:endParaRPr kumimoji="1" lang="en-US" altLang="ja-JP" sz="1100"/>
        </a:p>
        <a:p>
          <a:r>
            <a:rPr kumimoji="1" lang="ja-JP" altLang="en-US" sz="1100"/>
            <a:t>ゆえに、二次方程式の係数は、</a:t>
          </a:r>
          <a:endParaRPr kumimoji="1" lang="en-US" altLang="ja-JP" sz="1100"/>
        </a:p>
        <a:p>
          <a:r>
            <a:rPr kumimoji="1" lang="en-US" altLang="ja-JP" sz="1100"/>
            <a:t>a</a:t>
          </a:r>
          <a:r>
            <a:rPr kumimoji="1" lang="en-US" altLang="ja-JP" sz="1100" baseline="0"/>
            <a:t> = 1</a:t>
          </a:r>
        </a:p>
        <a:p>
          <a:r>
            <a:rPr kumimoji="1" lang="en-US" altLang="ja-JP" sz="1100" baseline="0"/>
            <a:t>b = </a:t>
          </a:r>
          <a:r>
            <a:rPr kumimoji="1" lang="en-US" altLang="ja-JP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-([A]0 + [B]0 + Kd)</a:t>
          </a:r>
        </a:p>
        <a:p>
          <a:r>
            <a:rPr kumimoji="1" lang="en-US" altLang="ja-JP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c = [A]0*[B]0  </a:t>
          </a:r>
        </a:p>
        <a:p>
          <a:endParaRPr kumimoji="1" lang="en-US" altLang="ja-JP" sz="1100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以上を二次方程式の解の式に代入して解く。</a:t>
          </a:r>
          <a:endParaRPr kumimoji="1" lang="en-US" altLang="ja-JP" sz="1100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endParaRPr kumimoji="1" lang="en-US" altLang="ja-JP" sz="1100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endParaRPr kumimoji="1" lang="en-US" altLang="ja-JP" sz="1100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endParaRPr kumimoji="1" lang="en-US" altLang="ja-JP" sz="1100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endParaRPr kumimoji="1" lang="en-US" altLang="ja-JP" sz="1100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endParaRPr kumimoji="1" lang="en-US" altLang="ja-JP" sz="1100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endParaRPr kumimoji="1" lang="en-US" altLang="ja-JP" sz="1100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endParaRPr kumimoji="1" lang="en-US" altLang="ja-JP" sz="1100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錯体の形成率は</a:t>
          </a:r>
          <a:endParaRPr kumimoji="1" lang="en-US" altLang="ja-JP" sz="1100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en-US" altLang="ja-JP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x / [A]0</a:t>
          </a:r>
        </a:p>
        <a:p>
          <a:r>
            <a:rPr kumimoji="1" lang="en-US" altLang="ja-JP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x / [B]0</a:t>
          </a:r>
          <a:endParaRPr kumimoji="1" lang="ja-JP" altLang="en-US" sz="1100"/>
        </a:p>
      </xdr:txBody>
    </xdr:sp>
    <xdr:clientData/>
  </xdr:oneCellAnchor>
  <xdr:twoCellAnchor editAs="oneCell">
    <xdr:from>
      <xdr:col>4</xdr:col>
      <xdr:colOff>409575</xdr:colOff>
      <xdr:row>16</xdr:row>
      <xdr:rowOff>0</xdr:rowOff>
    </xdr:from>
    <xdr:to>
      <xdr:col>9</xdr:col>
      <xdr:colOff>399599</xdr:colOff>
      <xdr:row>21</xdr:row>
      <xdr:rowOff>85725</xdr:rowOff>
    </xdr:to>
    <xdr:pic>
      <xdr:nvPicPr>
        <xdr:cNvPr id="2" name="図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5278" t="13795" b="61818"/>
        <a:stretch/>
      </xdr:blipFill>
      <xdr:spPr>
        <a:xfrm>
          <a:off x="5924550" y="2571750"/>
          <a:ext cx="3419024" cy="9429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tabSelected="1" workbookViewId="0">
      <selection activeCell="A20" sqref="A20"/>
    </sheetView>
  </sheetViews>
  <sheetFormatPr defaultRowHeight="13.5" x14ac:dyDescent="0.15"/>
  <cols>
    <col min="1" max="1" width="27.625" customWidth="1"/>
    <col min="3" max="3" width="23" customWidth="1"/>
  </cols>
  <sheetData>
    <row r="1" spans="1:4" ht="14.25" thickBot="1" x14ac:dyDescent="0.2">
      <c r="C1" s="7" t="s">
        <v>21</v>
      </c>
    </row>
    <row r="2" spans="1:4" x14ac:dyDescent="0.15">
      <c r="A2" s="3" t="s">
        <v>12</v>
      </c>
      <c r="B2" s="4" t="s">
        <v>5</v>
      </c>
      <c r="C2" s="5">
        <v>6.9999999999999994E-5</v>
      </c>
    </row>
    <row r="3" spans="1:4" x14ac:dyDescent="0.15">
      <c r="A3" s="3" t="s">
        <v>22</v>
      </c>
      <c r="B3" s="4" t="s">
        <v>6</v>
      </c>
      <c r="C3" s="6">
        <v>6E-9</v>
      </c>
    </row>
    <row r="4" spans="1:4" ht="14.25" thickBot="1" x14ac:dyDescent="0.2">
      <c r="A4" s="3" t="s">
        <v>13</v>
      </c>
      <c r="B4" s="4" t="s">
        <v>7</v>
      </c>
      <c r="C4" s="13">
        <v>1.6000000000000001E-8</v>
      </c>
      <c r="D4" s="4"/>
    </row>
    <row r="5" spans="1:4" x14ac:dyDescent="0.15">
      <c r="A5" s="3"/>
    </row>
    <row r="6" spans="1:4" x14ac:dyDescent="0.15">
      <c r="A6" s="3" t="s">
        <v>14</v>
      </c>
      <c r="B6" t="s">
        <v>0</v>
      </c>
      <c r="C6">
        <v>1</v>
      </c>
    </row>
    <row r="7" spans="1:4" x14ac:dyDescent="0.15">
      <c r="A7" s="3" t="s">
        <v>14</v>
      </c>
      <c r="B7" t="s">
        <v>1</v>
      </c>
      <c r="C7" s="1">
        <f>-C2-C3-C4</f>
        <v>-7.0021999999999988E-5</v>
      </c>
    </row>
    <row r="8" spans="1:4" x14ac:dyDescent="0.15">
      <c r="A8" s="3" t="s">
        <v>14</v>
      </c>
      <c r="B8" t="s">
        <v>2</v>
      </c>
      <c r="C8" s="1">
        <f>C2*C3</f>
        <v>4.1999999999999998E-13</v>
      </c>
    </row>
    <row r="9" spans="1:4" x14ac:dyDescent="0.15">
      <c r="A9" s="3" t="s">
        <v>16</v>
      </c>
      <c r="B9" t="s">
        <v>3</v>
      </c>
      <c r="C9" s="1">
        <f>(-C7+SQRT(C7^2-4*C6*C8))/(2*C6)</f>
        <v>7.0016001371232638E-5</v>
      </c>
    </row>
    <row r="10" spans="1:4" x14ac:dyDescent="0.15">
      <c r="A10" s="3" t="s">
        <v>15</v>
      </c>
      <c r="B10" t="s">
        <v>4</v>
      </c>
      <c r="C10" s="1">
        <f>(-C7-SQRT(C7^2-4*C6*C8))/(2*C6)</f>
        <v>5.9986287673433731E-9</v>
      </c>
    </row>
    <row r="11" spans="1:4" ht="14.25" thickBot="1" x14ac:dyDescent="0.2">
      <c r="A11" s="3"/>
      <c r="C11" s="4"/>
    </row>
    <row r="12" spans="1:4" x14ac:dyDescent="0.15">
      <c r="A12" s="3" t="s">
        <v>17</v>
      </c>
      <c r="B12" s="4" t="s">
        <v>8</v>
      </c>
      <c r="C12" s="9">
        <f>C9/C2</f>
        <v>1.0002285910176092</v>
      </c>
    </row>
    <row r="13" spans="1:4" ht="14.25" thickBot="1" x14ac:dyDescent="0.2">
      <c r="A13" s="3" t="s">
        <v>18</v>
      </c>
      <c r="B13" s="8" t="s">
        <v>10</v>
      </c>
      <c r="C13" s="10">
        <f>C9/C3</f>
        <v>11669.333561872107</v>
      </c>
    </row>
    <row r="14" spans="1:4" ht="14.25" thickBot="1" x14ac:dyDescent="0.2">
      <c r="A14" s="3"/>
    </row>
    <row r="15" spans="1:4" x14ac:dyDescent="0.15">
      <c r="A15" s="3" t="s">
        <v>19</v>
      </c>
      <c r="B15" t="s">
        <v>11</v>
      </c>
      <c r="C15" s="11">
        <f>C10/C2</f>
        <v>8.5694696676333915E-5</v>
      </c>
    </row>
    <row r="16" spans="1:4" ht="14.25" thickBot="1" x14ac:dyDescent="0.2">
      <c r="A16" s="3" t="s">
        <v>20</v>
      </c>
      <c r="B16" s="2" t="s">
        <v>9</v>
      </c>
      <c r="C16" s="12">
        <f>C10/C3</f>
        <v>0.99977146122389549</v>
      </c>
    </row>
  </sheetData>
  <phoneticPr fontId="2"/>
  <pageMargins left="0.7" right="0.7" top="0.75" bottom="0.75" header="0.3" footer="0.3"/>
  <pageSetup paperSize="9" orientation="portrait" horizontalDpi="4294967294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 (3)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dcterms:created xsi:type="dcterms:W3CDTF">2015-11-14T05:46:02Z</dcterms:created>
  <dcterms:modified xsi:type="dcterms:W3CDTF">2016-03-23T09:48:33Z</dcterms:modified>
</cp:coreProperties>
</file>